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ra\Desktop\Digital Uncovered\"/>
    </mc:Choice>
  </mc:AlternateContent>
  <xr:revisionPtr revIDLastSave="0" documentId="13_ncr:1_{B07BA23D-FA8C-447B-8BEC-0ACF9D79922F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Case Study" sheetId="1" r:id="rId1"/>
    <sheet name="0.Summary" sheetId="2" r:id="rId2"/>
    <sheet name="1.Goals" sheetId="3" r:id="rId3"/>
    <sheet name="2.Targeted Users" sheetId="4" r:id="rId4"/>
    <sheet name="3.Tactics &amp; Channel's Effective" sheetId="5" r:id="rId5"/>
    <sheet name="4.Experimentation Framework" sheetId="6" r:id="rId6"/>
    <sheet name="5. New Markets Entry Framework " sheetId="7" r:id="rId7"/>
  </sheets>
  <definedNames>
    <definedName name="_xlnm._FilterDatabase" localSheetId="0" hidden="1">'Case Study'!$A$1:$B$9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I11" i="5"/>
  <c r="E11" i="5"/>
  <c r="A11" i="5"/>
  <c r="I10" i="5"/>
  <c r="E10" i="5"/>
  <c r="A10" i="5"/>
  <c r="I9" i="5"/>
  <c r="E9" i="5"/>
  <c r="A9" i="5"/>
  <c r="I8" i="5"/>
  <c r="E8" i="5"/>
  <c r="A8" i="5"/>
  <c r="I7" i="5"/>
  <c r="I12" i="5" s="1"/>
  <c r="E7" i="5"/>
  <c r="E12" i="5" s="1"/>
  <c r="A7" i="5"/>
  <c r="F8" i="3"/>
  <c r="G8" i="3" s="1"/>
  <c r="H8" i="3" s="1"/>
  <c r="I8" i="3" s="1"/>
  <c r="F7" i="3"/>
  <c r="G7" i="3" s="1"/>
  <c r="H7" i="3" s="1"/>
  <c r="I7" i="3" s="1"/>
  <c r="F6" i="3"/>
  <c r="G6" i="3" s="1"/>
  <c r="H6" i="3" s="1"/>
  <c r="I6" i="3" s="1"/>
</calcChain>
</file>

<file path=xl/sharedStrings.xml><?xml version="1.0" encoding="utf-8"?>
<sst xmlns="http://schemas.openxmlformats.org/spreadsheetml/2006/main" count="240" uniqueCount="152">
  <si>
    <t>Role Priorities</t>
  </si>
  <si>
    <t>Priority</t>
  </si>
  <si>
    <t>drive growth</t>
  </si>
  <si>
    <t xml:space="preserve">local team's performance </t>
  </si>
  <si>
    <t>consult on strategy</t>
  </si>
  <si>
    <t>Budget Guidance/Advice</t>
  </si>
  <si>
    <t>Execution Guidance/Advice</t>
  </si>
  <si>
    <t>empower people</t>
  </si>
  <si>
    <t>build local teams</t>
  </si>
  <si>
    <t>new markets (emerging markets)</t>
  </si>
  <si>
    <t>Country</t>
  </si>
  <si>
    <t>Hiring Status</t>
  </si>
  <si>
    <t>Mexico</t>
  </si>
  <si>
    <t xml:space="preserve">Preparing strategy for the first 3-6 months </t>
  </si>
  <si>
    <t>Japan</t>
  </si>
  <si>
    <t>Indonesia</t>
  </si>
  <si>
    <t xml:space="preserve">India </t>
  </si>
  <si>
    <t xml:space="preserve">France </t>
  </si>
  <si>
    <t xml:space="preserve">Russia </t>
  </si>
  <si>
    <t>Hiring</t>
  </si>
  <si>
    <t>Brazil</t>
  </si>
  <si>
    <t>Conditions</t>
  </si>
  <si>
    <t>1 year plan (management, growth and empowerment)</t>
  </si>
  <si>
    <t xml:space="preserve">maximum of 3 pages in length </t>
  </si>
  <si>
    <t xml:space="preserve">Welcome to our Growth Marketing Framework for SaaS. 
Please read carefully the content of this tab so you can get the most of this document </t>
  </si>
  <si>
    <t>1. Marketing Goals</t>
  </si>
  <si>
    <t>Description</t>
  </si>
  <si>
    <t>Quantitative result and the exact timeframe in which that result will be accomplished</t>
  </si>
  <si>
    <t>2. Targeted Users</t>
  </si>
  <si>
    <t>Customer targets &amp; how your SaaS solve their problems</t>
  </si>
  <si>
    <t>3.Tactics &amp; Channel's Effectiveness Framework</t>
  </si>
  <si>
    <t>Define the channels that will help us out to reach our goals - This sheet aims to track channel effectivenes over time</t>
  </si>
  <si>
    <t>4. Experimentation Framework</t>
  </si>
  <si>
    <t>Sustainable Growth means continous experimentation in different channels - This Sheet will help you prioritise and validate experiments</t>
  </si>
  <si>
    <t>5. New Markets Entry Framework</t>
  </si>
  <si>
    <t>Prioritisation and validation of potential new markets/segments</t>
  </si>
  <si>
    <t>GOALS</t>
  </si>
  <si>
    <t>Establish specific quantitative goals &amp; timeframes in which our goals will be accomplished</t>
  </si>
  <si>
    <t>Marketing Goal</t>
  </si>
  <si>
    <t>3,000 new Users (User Acqusition) over the next 3 months</t>
  </si>
  <si>
    <t>Market/Segment</t>
  </si>
  <si>
    <t>Team Lead</t>
  </si>
  <si>
    <t xml:space="preserve">Team Members </t>
  </si>
  <si>
    <t>Current User Base</t>
  </si>
  <si>
    <t>3 Months 
acquisition Goal</t>
  </si>
  <si>
    <t>Monthly 
Goal</t>
  </si>
  <si>
    <t>Fortnightly 
Goal</t>
  </si>
  <si>
    <t>Weekly 
Goal</t>
  </si>
  <si>
    <t>Daily 
Goal</t>
  </si>
  <si>
    <t>US</t>
  </si>
  <si>
    <t>Needs Hiring</t>
  </si>
  <si>
    <t>1 Part Time SEO
2 Link Builders</t>
  </si>
  <si>
    <t>AU</t>
  </si>
  <si>
    <t>Hired x 2</t>
  </si>
  <si>
    <t>1 Link Builder</t>
  </si>
  <si>
    <t>UK</t>
  </si>
  <si>
    <t>1 Part Time SEO</t>
  </si>
  <si>
    <t>Targeted Users</t>
  </si>
  <si>
    <t>Define your customer targets, what goes on in their heads and where they hang out online.</t>
  </si>
  <si>
    <t>Who Are They?</t>
  </si>
  <si>
    <t>Where are they?</t>
  </si>
  <si>
    <t>Market</t>
  </si>
  <si>
    <t>Who are our users?</t>
  </si>
  <si>
    <t>What are their needs?</t>
  </si>
  <si>
    <t>Why do they want to use Canva? 
How does canva solve their most painful problem?</t>
  </si>
  <si>
    <t xml:space="preserve">5 popular videos or producers for this niche
(YouTube/Vimeo,etc) </t>
  </si>
  <si>
    <t>5 popular Blogs/Sites in this niche
(Google/Alltop etc)</t>
  </si>
  <si>
    <t>5 Popular Forums/Communities
(Reddit/FB Groups etc)</t>
  </si>
  <si>
    <t xml:space="preserve">5 Popular Twitter
 Accounts </t>
  </si>
  <si>
    <t>Bussiness Owners (SME)</t>
  </si>
  <si>
    <t>Affordable Design Solutions for 
their Marketing Efforts</t>
  </si>
  <si>
    <t xml:space="preserve">Price, Quality and Flexibility </t>
  </si>
  <si>
    <t>Growth Tactics</t>
  </si>
  <si>
    <t>Define the channels that will help you reaching your goals - This sheet aims to track channel effectivenes over time</t>
  </si>
  <si>
    <t>Current Performance</t>
  </si>
  <si>
    <t>Expected Performance</t>
  </si>
  <si>
    <t>Performance Review</t>
  </si>
  <si>
    <t>Channel</t>
  </si>
  <si>
    <t>Traffic</t>
  </si>
  <si>
    <t>CTR</t>
  </si>
  <si>
    <t>Conversion %</t>
  </si>
  <si>
    <t>Total Users</t>
  </si>
  <si>
    <t>Status</t>
  </si>
  <si>
    <t>Confirmed</t>
  </si>
  <si>
    <t>Confirmed Users</t>
  </si>
  <si>
    <t>Month 1</t>
  </si>
  <si>
    <t>Completed</t>
  </si>
  <si>
    <t>Yes</t>
  </si>
  <si>
    <t xml:space="preserve">WIP </t>
  </si>
  <si>
    <t>No</t>
  </si>
  <si>
    <t>Planing</t>
  </si>
  <si>
    <t>Month 2</t>
  </si>
  <si>
    <t>SEO</t>
  </si>
  <si>
    <t>SEM</t>
  </si>
  <si>
    <t>PR</t>
  </si>
  <si>
    <t>Social Media</t>
  </si>
  <si>
    <t>Email</t>
  </si>
  <si>
    <t>Month 3</t>
  </si>
  <si>
    <t>Month 4</t>
  </si>
  <si>
    <t xml:space="preserve">Month 5													</t>
  </si>
  <si>
    <t xml:space="preserve">Month 6                                                                                                   </t>
  </si>
  <si>
    <t>Experimentation Framework</t>
  </si>
  <si>
    <t>Sustainable Growth means continuous experimentation in different channels - This Sheet will help us to prioritize and validate experiments</t>
  </si>
  <si>
    <t xml:space="preserve">Experimentation </t>
  </si>
  <si>
    <t>Prioritization</t>
  </si>
  <si>
    <t>Hypothesis</t>
  </si>
  <si>
    <t>Resources</t>
  </si>
  <si>
    <t>Additional</t>
  </si>
  <si>
    <t>Experiment Name</t>
  </si>
  <si>
    <t>Category</t>
  </si>
  <si>
    <t>Impact</t>
  </si>
  <si>
    <t>Input Time</t>
  </si>
  <si>
    <t>Output Time</t>
  </si>
  <si>
    <t>Probability of Success</t>
  </si>
  <si>
    <t>Metric</t>
  </si>
  <si>
    <t>Prediction</t>
  </si>
  <si>
    <t>Marketing</t>
  </si>
  <si>
    <t>Engineering</t>
  </si>
  <si>
    <t>Design</t>
  </si>
  <si>
    <t>Learnings</t>
  </si>
  <si>
    <t>Reading Material</t>
  </si>
  <si>
    <t>Answering Quora Questions &amp; Including Linkbacks to drive traffic</t>
  </si>
  <si>
    <t>Idea</t>
  </si>
  <si>
    <t>Acquisition</t>
  </si>
  <si>
    <t>New Channel</t>
  </si>
  <si>
    <t>Medium</t>
  </si>
  <si>
    <t>Low (&lt; 1 Week)</t>
  </si>
  <si>
    <t>Conversion Rate from Quora -&gt; Website</t>
  </si>
  <si>
    <t>1% of Quora
Views</t>
  </si>
  <si>
    <t>2 hr/week</t>
  </si>
  <si>
    <t>no</t>
  </si>
  <si>
    <t>http://webris.org/how-to-drive-10000-monthly-visits-using-quora/</t>
  </si>
  <si>
    <t>Market Entry Validation</t>
  </si>
  <si>
    <t>Prioritization and validation of potential new markets/countries</t>
  </si>
  <si>
    <t>Market's Current Performance</t>
  </si>
  <si>
    <t xml:space="preserve">Market's Expected Performance                        </t>
  </si>
  <si>
    <t xml:space="preserve">Market's Economic Analysis                             </t>
  </si>
  <si>
    <t>Prioritisation</t>
  </si>
  <si>
    <t>Traffic Potential</t>
  </si>
  <si>
    <t>Potential Users</t>
  </si>
  <si>
    <t># of internet users</t>
  </si>
  <si>
    <t>Economic Growth Forecast 
(GDP Annual Growth Rate 2020)</t>
  </si>
  <si>
    <t>Do we have infrasstructure?</t>
  </si>
  <si>
    <t>Potential Barriers</t>
  </si>
  <si>
    <t>Overall Impact</t>
  </si>
  <si>
    <t>Australia</t>
  </si>
  <si>
    <t>4.634.994</t>
  </si>
  <si>
    <t>Language
Price Point For Companies</t>
  </si>
  <si>
    <t>Low</t>
  </si>
  <si>
    <t>High (4+ Weeks)</t>
  </si>
  <si>
    <t>Direct</t>
  </si>
  <si>
    <t>Market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</si>
</sst>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Arial"/>
    </font>
    <font>
      <sz val="12"/>
      <name val="Arial"/>
    </font>
    <font>
      <sz val="10"/>
      <name val="Arial"/>
    </font>
    <font>
      <b/>
      <sz val="12"/>
      <name val="Arial"/>
    </font>
    <font>
      <b/>
      <sz val="18"/>
      <color rgb="FF434343"/>
      <name val="Arial"/>
    </font>
    <font>
      <sz val="11"/>
      <name val="Arial"/>
    </font>
    <font>
      <b/>
      <sz val="33"/>
      <color rgb="FF434343"/>
      <name val="Arial"/>
    </font>
    <font>
      <b/>
      <sz val="12"/>
      <color rgb="FFFFFFFF"/>
      <name val="Calibri"/>
    </font>
    <font>
      <sz val="14"/>
      <name val="Arial"/>
    </font>
    <font>
      <b/>
      <sz val="30"/>
      <color rgb="FF434343"/>
      <name val="Arial"/>
    </font>
    <font>
      <sz val="14"/>
      <color rgb="FF000000"/>
      <name val="Arial"/>
    </font>
    <font>
      <sz val="14"/>
      <color rgb="FF000000"/>
      <name val="Calibri"/>
    </font>
    <font>
      <b/>
      <sz val="18"/>
      <color rgb="FF434343"/>
      <name val="Arial"/>
    </font>
    <font>
      <b/>
      <sz val="12"/>
      <color rgb="FF434343"/>
      <name val="Arial"/>
    </font>
    <font>
      <b/>
      <sz val="12"/>
      <color rgb="FFFFFFFF"/>
      <name val="Arial"/>
    </font>
    <font>
      <b/>
      <sz val="10"/>
      <name val="Arial"/>
    </font>
    <font>
      <b/>
      <sz val="11"/>
      <name val="Arial"/>
    </font>
    <font>
      <b/>
      <sz val="11"/>
      <color rgb="FFFFFFFF"/>
      <name val="Arial"/>
    </font>
    <font>
      <b/>
      <sz val="11"/>
      <color rgb="FFFFFFFF"/>
      <name val="Arial"/>
    </font>
    <font>
      <i/>
      <sz val="20"/>
      <color rgb="FF556979"/>
      <name val="'MinionPro'"/>
    </font>
    <font>
      <b/>
      <sz val="10"/>
      <name val="Arial"/>
    </font>
    <font>
      <sz val="10"/>
      <color rgb="FF434343"/>
      <name val="Arial"/>
    </font>
    <font>
      <b/>
      <sz val="10"/>
      <color rgb="FF434343"/>
      <name val="Arial"/>
    </font>
    <font>
      <b/>
      <sz val="10"/>
      <color rgb="FF434343"/>
      <name val="Arial"/>
    </font>
    <font>
      <b/>
      <sz val="10"/>
      <color rgb="FFFFFFFF"/>
      <name val="Arial"/>
    </font>
    <font>
      <sz val="10"/>
      <name val="Arial"/>
    </font>
    <font>
      <u/>
      <sz val="10"/>
      <color rgb="FF1155CC"/>
      <name val="Arial"/>
    </font>
    <font>
      <b/>
      <sz val="12"/>
      <color rgb="FF24BCCC"/>
      <name val="Arial"/>
    </font>
    <font>
      <b/>
      <sz val="18"/>
      <color rgb="FF24BCCC"/>
      <name val="Arial"/>
    </font>
    <font>
      <b/>
      <sz val="10"/>
      <color rgb="FF24BCCC"/>
      <name val="Arial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/>
    <xf numFmtId="0" fontId="6" fillId="3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vertical="top"/>
    </xf>
    <xf numFmtId="0" fontId="10" fillId="3" borderId="4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11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12" fillId="3" borderId="5" xfId="0" applyFont="1" applyFill="1" applyBorder="1"/>
    <xf numFmtId="0" fontId="13" fillId="0" borderId="0" xfId="0" applyFont="1"/>
    <xf numFmtId="0" fontId="13" fillId="3" borderId="5" xfId="0" applyFont="1" applyFill="1" applyBorder="1"/>
    <xf numFmtId="0" fontId="14" fillId="4" borderId="0" xfId="0" applyFont="1" applyFill="1" applyAlignment="1">
      <alignment horizontal="center"/>
    </xf>
    <xf numFmtId="3" fontId="1" fillId="0" borderId="0" xfId="0" applyNumberFormat="1" applyFont="1"/>
    <xf numFmtId="3" fontId="2" fillId="0" borderId="0" xfId="0" applyNumberFormat="1" applyFont="1"/>
    <xf numFmtId="0" fontId="15" fillId="0" borderId="0" xfId="0" applyFont="1"/>
    <xf numFmtId="0" fontId="16" fillId="4" borderId="0" xfId="0" applyFont="1" applyFill="1"/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9" fillId="0" borderId="0" xfId="0" applyFont="1"/>
    <xf numFmtId="0" fontId="20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5" xfId="0" applyFont="1" applyBorder="1"/>
    <xf numFmtId="0" fontId="21" fillId="0" borderId="5" xfId="0" applyFont="1" applyBorder="1"/>
    <xf numFmtId="0" fontId="22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3" fillId="3" borderId="6" xfId="0" applyFont="1" applyFill="1" applyBorder="1"/>
    <xf numFmtId="0" fontId="20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6" xfId="0" applyFont="1" applyBorder="1"/>
    <xf numFmtId="0" fontId="24" fillId="0" borderId="0" xfId="0" applyFont="1" applyAlignment="1">
      <alignment horizontal="center"/>
    </xf>
    <xf numFmtId="0" fontId="24" fillId="4" borderId="0" xfId="0" applyFont="1" applyFill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10" fontId="25" fillId="0" borderId="0" xfId="0" applyNumberFormat="1" applyFont="1" applyAlignment="1">
      <alignment horizontal="right"/>
    </xf>
    <xf numFmtId="9" fontId="2" fillId="0" borderId="0" xfId="0" applyNumberFormat="1" applyFont="1"/>
    <xf numFmtId="10" fontId="2" fillId="0" borderId="0" xfId="0" applyNumberFormat="1" applyFont="1"/>
    <xf numFmtId="0" fontId="24" fillId="4" borderId="4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7" fillId="3" borderId="5" xfId="0" applyFont="1" applyFill="1" applyBorder="1"/>
    <xf numFmtId="0" fontId="2" fillId="3" borderId="5" xfId="0" applyFont="1" applyFill="1" applyBorder="1"/>
    <xf numFmtId="0" fontId="21" fillId="0" borderId="0" xfId="0" applyFont="1"/>
    <xf numFmtId="0" fontId="21" fillId="3" borderId="5" xfId="0" applyFont="1" applyFill="1" applyBorder="1"/>
    <xf numFmtId="0" fontId="28" fillId="3" borderId="5" xfId="0" applyFont="1" applyFill="1" applyBorder="1"/>
    <xf numFmtId="0" fontId="27" fillId="3" borderId="6" xfId="0" applyFont="1" applyFill="1" applyBorder="1"/>
    <xf numFmtId="0" fontId="2" fillId="3" borderId="6" xfId="0" applyFont="1" applyFill="1" applyBorder="1"/>
    <xf numFmtId="0" fontId="29" fillId="0" borderId="0" xfId="0" applyFont="1"/>
    <xf numFmtId="0" fontId="30" fillId="4" borderId="0" xfId="0" applyFont="1" applyFill="1"/>
    <xf numFmtId="0" fontId="23" fillId="3" borderId="10" xfId="0" applyFont="1" applyFill="1" applyBorder="1"/>
    <xf numFmtId="0" fontId="30" fillId="4" borderId="10" xfId="0" applyFont="1" applyFill="1" applyBorder="1"/>
    <xf numFmtId="0" fontId="23" fillId="3" borderId="10" xfId="0" applyFont="1" applyFill="1" applyBorder="1" applyAlignment="1">
      <alignment horizontal="center"/>
    </xf>
    <xf numFmtId="0" fontId="25" fillId="0" borderId="12" xfId="0" applyFont="1" applyBorder="1"/>
    <xf numFmtId="0" fontId="25" fillId="0" borderId="12" xfId="0" applyFont="1" applyBorder="1" applyAlignment="1">
      <alignment horizontal="right"/>
    </xf>
    <xf numFmtId="10" fontId="25" fillId="0" borderId="12" xfId="0" applyNumberFormat="1" applyFont="1" applyBorder="1" applyAlignment="1">
      <alignment horizontal="right"/>
    </xf>
    <xf numFmtId="0" fontId="2" fillId="0" borderId="12" xfId="0" applyFont="1" applyBorder="1"/>
    <xf numFmtId="0" fontId="2" fillId="0" borderId="17" xfId="0" applyFont="1" applyBorder="1"/>
    <xf numFmtId="0" fontId="13" fillId="0" borderId="0" xfId="0" applyFont="1" applyAlignment="1">
      <alignment horizontal="center"/>
    </xf>
    <xf numFmtId="0" fontId="0" fillId="0" borderId="0" xfId="0"/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23" fillId="0" borderId="0" xfId="0" applyFont="1"/>
    <xf numFmtId="0" fontId="22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4" fillId="4" borderId="7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2" fillId="3" borderId="0" xfId="0" applyFont="1" applyFill="1"/>
    <xf numFmtId="0" fontId="24" fillId="4" borderId="7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7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4" xfId="0" applyFont="1" applyBorder="1"/>
    <xf numFmtId="0" fontId="30" fillId="4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0" fontId="2" fillId="0" borderId="16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4762500</xdr:colOff>
      <xdr:row>1</xdr:row>
      <xdr:rowOff>9525</xdr:rowOff>
    </xdr:from>
    <xdr:ext cx="838200" cy="838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28575</xdr:rowOff>
    </xdr:from>
    <xdr:ext cx="695325" cy="695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ebris.org/how-to-drive-10000-monthly-visits-using-quor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2"/>
  <sheetViews>
    <sheetView workbookViewId="0"/>
  </sheetViews>
  <sheetFormatPr defaultColWidth="14.44140625" defaultRowHeight="15.75" customHeight="1"/>
  <cols>
    <col min="1" max="1" width="45.44140625" customWidth="1"/>
    <col min="2" max="2" width="35.88671875" customWidth="1"/>
  </cols>
  <sheetData>
    <row r="1" spans="1:5" ht="15.75" customHeight="1">
      <c r="A1" s="1" t="s">
        <v>0</v>
      </c>
      <c r="B1" s="1" t="s">
        <v>1</v>
      </c>
    </row>
    <row r="2" spans="1:5" ht="15.75" customHeight="1">
      <c r="A2" s="2" t="s">
        <v>2</v>
      </c>
      <c r="B2" s="2">
        <v>1</v>
      </c>
      <c r="E2" s="2"/>
    </row>
    <row r="3" spans="1:5" ht="15.75" customHeight="1">
      <c r="A3" s="2" t="s">
        <v>3</v>
      </c>
      <c r="B3" s="2">
        <v>2</v>
      </c>
    </row>
    <row r="4" spans="1:5" ht="15.75" customHeight="1">
      <c r="A4" s="2" t="s">
        <v>4</v>
      </c>
      <c r="B4" s="2">
        <v>3</v>
      </c>
    </row>
    <row r="5" spans="1:5" ht="15.75" customHeight="1">
      <c r="A5" s="2" t="s">
        <v>5</v>
      </c>
      <c r="B5" s="2">
        <v>4</v>
      </c>
    </row>
    <row r="6" spans="1:5" ht="15.75" customHeight="1">
      <c r="A6" s="2" t="s">
        <v>6</v>
      </c>
      <c r="B6" s="2">
        <v>5</v>
      </c>
    </row>
    <row r="7" spans="1:5" ht="15.75" customHeight="1">
      <c r="A7" s="2" t="s">
        <v>7</v>
      </c>
      <c r="B7" s="2">
        <v>6</v>
      </c>
    </row>
    <row r="8" spans="1:5" ht="15.75" customHeight="1">
      <c r="A8" s="2" t="s">
        <v>8</v>
      </c>
      <c r="B8" s="2">
        <v>7</v>
      </c>
    </row>
    <row r="9" spans="1:5" ht="15.75" customHeight="1">
      <c r="A9" s="2" t="s">
        <v>9</v>
      </c>
      <c r="B9" s="2">
        <v>8</v>
      </c>
    </row>
    <row r="11" spans="1:5">
      <c r="A11" s="3" t="s">
        <v>10</v>
      </c>
      <c r="B11" s="3" t="s">
        <v>11</v>
      </c>
    </row>
    <row r="12" spans="1:5" ht="15.75" customHeight="1">
      <c r="A12" s="2" t="s">
        <v>12</v>
      </c>
      <c r="B12" s="2" t="s">
        <v>13</v>
      </c>
    </row>
    <row r="13" spans="1:5" ht="15.75" customHeight="1">
      <c r="A13" s="2" t="s">
        <v>14</v>
      </c>
      <c r="B13" s="2" t="s">
        <v>13</v>
      </c>
    </row>
    <row r="14" spans="1:5" ht="15.75" customHeight="1">
      <c r="A14" s="2" t="s">
        <v>15</v>
      </c>
      <c r="B14" s="2" t="s">
        <v>13</v>
      </c>
    </row>
    <row r="15" spans="1:5" ht="15.75" customHeight="1">
      <c r="A15" s="2" t="s">
        <v>16</v>
      </c>
      <c r="B15" s="2" t="s">
        <v>13</v>
      </c>
    </row>
    <row r="16" spans="1:5" ht="15.75" customHeight="1">
      <c r="A16" s="2" t="s">
        <v>17</v>
      </c>
      <c r="B16" s="2" t="s">
        <v>13</v>
      </c>
    </row>
    <row r="17" spans="1:2" ht="15.75" customHeight="1">
      <c r="A17" s="2" t="s">
        <v>18</v>
      </c>
      <c r="B17" s="2" t="s">
        <v>19</v>
      </c>
    </row>
    <row r="18" spans="1:2" ht="15.75" customHeight="1">
      <c r="A18" s="4" t="s">
        <v>20</v>
      </c>
      <c r="B18" s="4" t="s">
        <v>19</v>
      </c>
    </row>
    <row r="20" spans="1:2">
      <c r="A20" s="3" t="s">
        <v>21</v>
      </c>
    </row>
    <row r="21" spans="1:2" ht="15.75" customHeight="1">
      <c r="A21" s="2" t="s">
        <v>22</v>
      </c>
    </row>
    <row r="22" spans="1:2" ht="15.75" customHeight="1">
      <c r="A22" s="2" t="s">
        <v>23</v>
      </c>
    </row>
  </sheetData>
  <autoFilter ref="A1:B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20"/>
  <sheetViews>
    <sheetView workbookViewId="0">
      <selection activeCell="A6" sqref="A6"/>
    </sheetView>
  </sheetViews>
  <sheetFormatPr defaultColWidth="14.44140625" defaultRowHeight="15.75" customHeight="1"/>
  <cols>
    <col min="1" max="1" width="157.109375" customWidth="1"/>
  </cols>
  <sheetData>
    <row r="1" spans="1:1" ht="15.75" customHeight="1">
      <c r="A1" s="5" t="s">
        <v>24</v>
      </c>
    </row>
    <row r="2" spans="1:1" ht="15.75" customHeight="1">
      <c r="A2" s="6"/>
    </row>
    <row r="3" spans="1:1" ht="15.75" customHeight="1">
      <c r="A3" s="6"/>
    </row>
    <row r="4" spans="1:1" ht="15.75" customHeight="1">
      <c r="A4" s="6"/>
    </row>
    <row r="5" spans="1:1" ht="15.75" customHeight="1">
      <c r="A5" s="7"/>
    </row>
    <row r="6" spans="1:1" ht="15.75" customHeight="1">
      <c r="A6" s="8" t="s">
        <v>25</v>
      </c>
    </row>
    <row r="7" spans="1:1">
      <c r="A7" s="9" t="s">
        <v>26</v>
      </c>
    </row>
    <row r="8" spans="1:1">
      <c r="A8" s="10" t="s">
        <v>27</v>
      </c>
    </row>
    <row r="9" spans="1:1" ht="15.75" customHeight="1">
      <c r="A9" s="11" t="s">
        <v>28</v>
      </c>
    </row>
    <row r="10" spans="1:1">
      <c r="A10" s="9" t="s">
        <v>26</v>
      </c>
    </row>
    <row r="11" spans="1:1">
      <c r="A11" s="12" t="s">
        <v>29</v>
      </c>
    </row>
    <row r="12" spans="1:1" ht="15.75" customHeight="1">
      <c r="A12" s="13" t="s">
        <v>30</v>
      </c>
    </row>
    <row r="13" spans="1:1">
      <c r="A13" s="9" t="s">
        <v>26</v>
      </c>
    </row>
    <row r="14" spans="1:1" ht="15.75" customHeight="1">
      <c r="A14" s="14" t="s">
        <v>31</v>
      </c>
    </row>
    <row r="15" spans="1:1" ht="15.75" customHeight="1">
      <c r="A15" s="13" t="s">
        <v>32</v>
      </c>
    </row>
    <row r="16" spans="1:1">
      <c r="A16" s="9" t="s">
        <v>26</v>
      </c>
    </row>
    <row r="17" spans="1:1">
      <c r="A17" s="12" t="s">
        <v>33</v>
      </c>
    </row>
    <row r="18" spans="1:1" ht="15.75" customHeight="1">
      <c r="A18" s="13" t="s">
        <v>34</v>
      </c>
    </row>
    <row r="19" spans="1:1">
      <c r="A19" s="9" t="s">
        <v>26</v>
      </c>
    </row>
    <row r="20" spans="1:1">
      <c r="A20" s="12" t="s">
        <v>35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I15"/>
  <sheetViews>
    <sheetView workbookViewId="0">
      <pane ySplit="3" topLeftCell="A4" activePane="bottomLeft" state="frozen"/>
      <selection pane="bottomLeft" activeCell="B5" sqref="B5"/>
    </sheetView>
  </sheetViews>
  <sheetFormatPr defaultColWidth="14.44140625" defaultRowHeight="15.75" customHeight="1"/>
  <cols>
    <col min="1" max="1" width="18.44140625" customWidth="1"/>
    <col min="2" max="2" width="18.44140625" hidden="1" customWidth="1"/>
    <col min="3" max="3" width="27.6640625" hidden="1" customWidth="1"/>
    <col min="4" max="4" width="20.6640625" customWidth="1"/>
    <col min="5" max="5" width="28.44140625" customWidth="1"/>
    <col min="6" max="6" width="16.33203125" customWidth="1"/>
    <col min="7" max="7" width="18.6640625" customWidth="1"/>
    <col min="8" max="8" width="18.5546875" customWidth="1"/>
    <col min="9" max="9" width="20.88671875" customWidth="1"/>
  </cols>
  <sheetData>
    <row r="1" spans="1:9">
      <c r="A1" s="15"/>
      <c r="B1" s="15"/>
      <c r="C1" s="15"/>
      <c r="D1" s="15"/>
      <c r="E1" s="15"/>
      <c r="F1" s="15"/>
      <c r="G1" s="15"/>
      <c r="H1" s="15"/>
      <c r="I1" s="15"/>
    </row>
    <row r="2" spans="1:9" ht="15.75" customHeight="1">
      <c r="A2" s="15"/>
      <c r="B2" s="15"/>
      <c r="D2" s="16" t="s">
        <v>36</v>
      </c>
      <c r="E2" s="17" t="s">
        <v>37</v>
      </c>
      <c r="F2" s="18"/>
      <c r="G2" s="18"/>
      <c r="H2" s="18"/>
      <c r="I2" s="18"/>
    </row>
    <row r="3" spans="1:9">
      <c r="A3" s="15"/>
      <c r="B3" s="15"/>
      <c r="C3" s="15"/>
      <c r="D3" s="15"/>
      <c r="E3" s="15"/>
      <c r="F3" s="15"/>
      <c r="G3" s="15"/>
      <c r="H3" s="15"/>
      <c r="I3" s="15"/>
    </row>
    <row r="4" spans="1:9">
      <c r="A4" s="69" t="s">
        <v>38</v>
      </c>
      <c r="B4" s="70"/>
      <c r="C4" s="70"/>
      <c r="D4" s="70"/>
      <c r="E4" s="70"/>
      <c r="F4" s="69" t="s">
        <v>39</v>
      </c>
      <c r="G4" s="70"/>
      <c r="H4" s="70"/>
      <c r="I4" s="70"/>
    </row>
    <row r="5" spans="1:9">
      <c r="A5" s="19" t="s">
        <v>40</v>
      </c>
      <c r="B5" s="19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19" t="s">
        <v>46</v>
      </c>
      <c r="H5" s="19" t="s">
        <v>47</v>
      </c>
      <c r="I5" s="19" t="s">
        <v>48</v>
      </c>
    </row>
    <row r="6" spans="1:9" ht="15.75" customHeight="1">
      <c r="A6" s="1" t="s">
        <v>49</v>
      </c>
      <c r="B6" s="1" t="s">
        <v>50</v>
      </c>
      <c r="C6" s="1" t="s">
        <v>51</v>
      </c>
      <c r="D6" s="20">
        <v>0</v>
      </c>
      <c r="E6" s="20">
        <v>1000</v>
      </c>
      <c r="F6" s="20">
        <f t="shared" ref="F6:F8" si="0">E6/3</f>
        <v>333.33333333333331</v>
      </c>
      <c r="G6" s="20">
        <f t="shared" ref="G6:H6" si="1">F6/2</f>
        <v>166.66666666666666</v>
      </c>
      <c r="H6" s="20">
        <f t="shared" si="1"/>
        <v>83.333333333333329</v>
      </c>
      <c r="I6" s="20">
        <f t="shared" ref="I6:I8" si="2">H6/7</f>
        <v>11.904761904761903</v>
      </c>
    </row>
    <row r="7" spans="1:9" ht="15.75" customHeight="1">
      <c r="A7" s="1" t="s">
        <v>52</v>
      </c>
      <c r="B7" s="1" t="s">
        <v>53</v>
      </c>
      <c r="C7" s="1" t="s">
        <v>54</v>
      </c>
      <c r="D7" s="20">
        <v>0</v>
      </c>
      <c r="E7" s="20">
        <v>1000</v>
      </c>
      <c r="F7" s="20">
        <f t="shared" si="0"/>
        <v>333.33333333333331</v>
      </c>
      <c r="G7" s="20">
        <f t="shared" ref="G7:H7" si="3">F7/2</f>
        <v>166.66666666666666</v>
      </c>
      <c r="H7" s="20">
        <f t="shared" si="3"/>
        <v>83.333333333333329</v>
      </c>
      <c r="I7" s="20">
        <f t="shared" si="2"/>
        <v>11.904761904761903</v>
      </c>
    </row>
    <row r="8" spans="1:9" ht="15.75" customHeight="1">
      <c r="A8" s="1" t="s">
        <v>55</v>
      </c>
      <c r="B8" s="1" t="s">
        <v>50</v>
      </c>
      <c r="C8" s="1" t="s">
        <v>56</v>
      </c>
      <c r="D8" s="20">
        <v>0</v>
      </c>
      <c r="E8" s="20">
        <v>1000</v>
      </c>
      <c r="F8" s="20">
        <f t="shared" si="0"/>
        <v>333.33333333333331</v>
      </c>
      <c r="G8" s="20">
        <f t="shared" ref="G8:H8" si="4">F8/2</f>
        <v>166.66666666666666</v>
      </c>
      <c r="H8" s="20">
        <f t="shared" si="4"/>
        <v>83.333333333333329</v>
      </c>
      <c r="I8" s="20">
        <f t="shared" si="2"/>
        <v>11.904761904761903</v>
      </c>
    </row>
    <row r="9" spans="1:9" ht="15.75" customHeight="1">
      <c r="A9" s="2"/>
      <c r="B9" s="2"/>
      <c r="C9" s="2"/>
      <c r="D9" s="21"/>
      <c r="E9" s="21"/>
      <c r="F9" s="21"/>
      <c r="G9" s="21"/>
      <c r="H9" s="21"/>
      <c r="I9" s="21"/>
    </row>
    <row r="10" spans="1:9" ht="15.75" customHeight="1">
      <c r="A10" s="2"/>
      <c r="B10" s="2"/>
      <c r="C10" s="2"/>
      <c r="D10" s="21"/>
      <c r="E10" s="21"/>
      <c r="F10" s="21"/>
      <c r="G10" s="21"/>
      <c r="H10" s="21"/>
      <c r="I10" s="21"/>
    </row>
    <row r="11" spans="1:9" ht="15.75" customHeight="1">
      <c r="A11" s="2"/>
      <c r="B11" s="2"/>
      <c r="C11" s="2"/>
      <c r="D11" s="21"/>
      <c r="E11" s="21"/>
      <c r="F11" s="21"/>
      <c r="G11" s="21"/>
      <c r="H11" s="21"/>
      <c r="I11" s="21"/>
    </row>
    <row r="12" spans="1:9" ht="15.75" customHeight="1">
      <c r="A12" s="2"/>
      <c r="B12" s="2"/>
      <c r="C12" s="2"/>
      <c r="D12" s="2"/>
      <c r="E12" s="21"/>
      <c r="F12" s="21"/>
      <c r="G12" s="21"/>
      <c r="H12" s="21"/>
      <c r="I12" s="21"/>
    </row>
    <row r="13" spans="1:9" ht="15.75" customHeight="1">
      <c r="A13" s="2"/>
      <c r="B13" s="2"/>
      <c r="C13" s="2"/>
      <c r="D13" s="2"/>
      <c r="E13" s="21"/>
      <c r="F13" s="21"/>
      <c r="G13" s="21"/>
      <c r="H13" s="21"/>
      <c r="I13" s="21"/>
    </row>
    <row r="14" spans="1:9" ht="15.75" customHeight="1">
      <c r="D14" s="22"/>
    </row>
    <row r="15" spans="1:9" ht="15.75" customHeight="1">
      <c r="E15" s="2"/>
    </row>
  </sheetData>
  <mergeCells count="2">
    <mergeCell ref="A4:E4"/>
    <mergeCell ref="F4:I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12"/>
  <sheetViews>
    <sheetView workbookViewId="0">
      <pane ySplit="5" topLeftCell="A6" activePane="bottomLeft" state="frozen"/>
      <selection pane="bottomLeft" activeCell="B7" sqref="B7"/>
    </sheetView>
  </sheetViews>
  <sheetFormatPr defaultColWidth="14.44140625" defaultRowHeight="15.75" customHeight="1"/>
  <cols>
    <col min="1" max="1" width="21.33203125" customWidth="1"/>
    <col min="2" max="2" width="23.5546875" customWidth="1"/>
    <col min="3" max="3" width="34.5546875" customWidth="1"/>
    <col min="4" max="4" width="50.5546875" customWidth="1"/>
    <col min="5" max="5" width="44" customWidth="1"/>
    <col min="6" max="6" width="34.5546875" customWidth="1"/>
    <col min="7" max="7" width="32" customWidth="1"/>
    <col min="8" max="8" width="19.88671875" customWidth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 ht="15.75" customHeight="1">
      <c r="A2" s="2"/>
      <c r="B2" s="15"/>
      <c r="C2" s="16" t="s">
        <v>57</v>
      </c>
      <c r="D2" s="18" t="s">
        <v>58</v>
      </c>
      <c r="E2" s="18"/>
      <c r="F2" s="18"/>
      <c r="G2" s="18"/>
      <c r="H2" s="18"/>
    </row>
    <row r="3" spans="1:8">
      <c r="A3" s="15"/>
      <c r="B3" s="15"/>
      <c r="C3" s="15"/>
      <c r="D3" s="15"/>
      <c r="E3" s="15"/>
      <c r="F3" s="15"/>
      <c r="G3" s="15"/>
      <c r="H3" s="15"/>
    </row>
    <row r="4" spans="1:8" ht="15.75" customHeight="1">
      <c r="A4" s="23"/>
      <c r="B4" s="71" t="s">
        <v>59</v>
      </c>
      <c r="C4" s="70"/>
      <c r="D4" s="70"/>
      <c r="E4" s="72" t="s">
        <v>60</v>
      </c>
      <c r="F4" s="70"/>
      <c r="G4" s="70"/>
      <c r="H4" s="70"/>
    </row>
    <row r="5" spans="1:8" ht="15.75" customHeight="1">
      <c r="A5" s="24" t="s">
        <v>61</v>
      </c>
      <c r="B5" s="24" t="s">
        <v>62</v>
      </c>
      <c r="C5" s="24" t="s">
        <v>63</v>
      </c>
      <c r="D5" s="24" t="s">
        <v>64</v>
      </c>
      <c r="E5" s="25" t="s">
        <v>65</v>
      </c>
      <c r="F5" s="25" t="s">
        <v>66</v>
      </c>
      <c r="G5" s="25" t="s">
        <v>67</v>
      </c>
      <c r="H5" s="25" t="s">
        <v>68</v>
      </c>
    </row>
    <row r="6" spans="1:8" ht="15.75" customHeight="1">
      <c r="A6" s="2" t="s">
        <v>49</v>
      </c>
      <c r="B6" s="2" t="s">
        <v>69</v>
      </c>
      <c r="C6" s="2" t="s">
        <v>70</v>
      </c>
      <c r="D6" s="2" t="s">
        <v>71</v>
      </c>
    </row>
    <row r="7" spans="1:8" ht="15.75" customHeight="1">
      <c r="A7" s="2"/>
      <c r="C7" s="26"/>
    </row>
    <row r="8" spans="1:8" ht="15.75" customHeight="1">
      <c r="A8" s="2"/>
    </row>
    <row r="9" spans="1:8" ht="15.75" customHeight="1">
      <c r="A9" s="2"/>
    </row>
    <row r="10" spans="1:8" ht="15.75" customHeight="1">
      <c r="A10" s="2"/>
    </row>
    <row r="11" spans="1:8" ht="15.75" customHeight="1">
      <c r="A11" s="2"/>
    </row>
    <row r="12" spans="1:8" ht="15.75" customHeight="1">
      <c r="A12" s="2"/>
    </row>
  </sheetData>
  <mergeCells count="2">
    <mergeCell ref="B4:D4"/>
    <mergeCell ref="E4:H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47"/>
  <sheetViews>
    <sheetView workbookViewId="0">
      <pane ySplit="5" topLeftCell="A6" activePane="bottomLeft" state="frozen"/>
      <selection pane="bottomLeft" activeCell="B7" sqref="B7"/>
    </sheetView>
  </sheetViews>
  <sheetFormatPr defaultColWidth="14.44140625" defaultRowHeight="15.75" customHeight="1"/>
  <cols>
    <col min="16" max="16" width="16.109375" customWidth="1"/>
  </cols>
  <sheetData>
    <row r="1" spans="1:16">
      <c r="A1" s="15"/>
      <c r="B1" s="15"/>
      <c r="C1" s="15"/>
      <c r="D1" s="15"/>
      <c r="E1" s="15"/>
      <c r="F1" s="15"/>
      <c r="G1" s="27"/>
      <c r="H1" s="27"/>
      <c r="I1" s="27"/>
      <c r="J1" s="28"/>
      <c r="K1" s="28"/>
      <c r="L1" s="28"/>
      <c r="M1" s="28"/>
      <c r="N1" s="29"/>
      <c r="O1" s="29"/>
      <c r="P1" s="29"/>
    </row>
    <row r="2" spans="1:16" ht="15.75" customHeight="1">
      <c r="A2" s="15"/>
      <c r="B2" s="15"/>
      <c r="C2" s="16" t="s">
        <v>72</v>
      </c>
      <c r="D2" s="30"/>
      <c r="E2" s="30"/>
      <c r="F2" s="18" t="s">
        <v>73</v>
      </c>
      <c r="G2" s="31"/>
      <c r="H2" s="31"/>
      <c r="I2" s="31"/>
      <c r="J2" s="32"/>
      <c r="K2" s="32"/>
      <c r="L2" s="32"/>
      <c r="M2" s="32"/>
      <c r="N2" s="30"/>
      <c r="O2" s="30"/>
      <c r="P2" s="30"/>
    </row>
    <row r="3" spans="1:16">
      <c r="A3" s="15"/>
      <c r="B3" s="33"/>
      <c r="C3" s="33"/>
      <c r="D3" s="33"/>
      <c r="E3" s="33"/>
      <c r="F3" s="33"/>
      <c r="G3" s="34"/>
      <c r="H3" s="34"/>
      <c r="I3" s="34"/>
      <c r="J3" s="35"/>
      <c r="K3" s="35"/>
      <c r="L3" s="35"/>
      <c r="M3" s="35"/>
      <c r="N3" s="36"/>
      <c r="O3" s="36"/>
      <c r="P3" s="36"/>
    </row>
    <row r="4" spans="1:16" ht="15.75" customHeight="1">
      <c r="A4" s="37"/>
      <c r="B4" s="74" t="s">
        <v>74</v>
      </c>
      <c r="C4" s="75"/>
      <c r="D4" s="75"/>
      <c r="E4" s="76"/>
      <c r="F4" s="77" t="s">
        <v>75</v>
      </c>
      <c r="G4" s="75"/>
      <c r="H4" s="75"/>
      <c r="I4" s="76"/>
      <c r="J4" s="78" t="s">
        <v>76</v>
      </c>
      <c r="K4" s="75"/>
      <c r="L4" s="75"/>
      <c r="M4" s="75"/>
      <c r="N4" s="75"/>
      <c r="O4" s="75"/>
      <c r="P4" s="76"/>
    </row>
    <row r="5" spans="1:16" ht="15.75" customHeight="1">
      <c r="A5" s="38" t="s">
        <v>77</v>
      </c>
      <c r="B5" s="39" t="s">
        <v>78</v>
      </c>
      <c r="C5" s="39" t="s">
        <v>79</v>
      </c>
      <c r="D5" s="39" t="s">
        <v>80</v>
      </c>
      <c r="E5" s="39" t="s">
        <v>81</v>
      </c>
      <c r="F5" s="40" t="s">
        <v>78</v>
      </c>
      <c r="G5" s="40" t="s">
        <v>79</v>
      </c>
      <c r="H5" s="40" t="s">
        <v>80</v>
      </c>
      <c r="I5" s="40" t="s">
        <v>81</v>
      </c>
      <c r="J5" s="39" t="s">
        <v>78</v>
      </c>
      <c r="K5" s="39" t="s">
        <v>79</v>
      </c>
      <c r="L5" s="39" t="s">
        <v>80</v>
      </c>
      <c r="M5" s="39" t="s">
        <v>81</v>
      </c>
      <c r="N5" s="39" t="s">
        <v>82</v>
      </c>
      <c r="O5" s="39" t="s">
        <v>83</v>
      </c>
      <c r="P5" s="39" t="s">
        <v>84</v>
      </c>
    </row>
    <row r="6" spans="1:16" ht="15.75" customHeight="1">
      <c r="A6" s="79" t="s">
        <v>85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15.75" customHeight="1">
      <c r="A7" s="41" t="str">
        <f>HYPERLINK("https://docs.google.com/spreadsheets/d/1ZIjMhSqFiJbYw_87HoOssWZxPcw7wqvO1WUa8SFPbt8/edit?usp=sharing","SEO")</f>
        <v>SEO</v>
      </c>
      <c r="B7" s="42">
        <v>300000</v>
      </c>
      <c r="C7" s="43">
        <v>0.1</v>
      </c>
      <c r="D7" s="43">
        <v>0.25</v>
      </c>
      <c r="E7" s="42">
        <f t="shared" ref="E7:E11" si="0">B7*D7</f>
        <v>75000</v>
      </c>
      <c r="F7" s="42">
        <v>2000</v>
      </c>
      <c r="G7" s="44">
        <v>0.04</v>
      </c>
      <c r="H7" s="44">
        <v>0.02</v>
      </c>
      <c r="I7">
        <f t="shared" ref="I7:I11" si="1">F7*H7</f>
        <v>40</v>
      </c>
      <c r="N7" s="41" t="s">
        <v>86</v>
      </c>
      <c r="O7" s="41" t="s">
        <v>87</v>
      </c>
      <c r="P7" s="42">
        <v>7500</v>
      </c>
    </row>
    <row r="8" spans="1:16" ht="15.75" customHeight="1">
      <c r="A8" s="41" t="str">
        <f>HYPERLINK("https://docs.google.com/spreadsheets/d/1iQjDYLGwSECjSsmXBIGEuuKtrDEGd5dEjci8_-aKrD8/edit?usp=sharing","SEM")</f>
        <v>SEM</v>
      </c>
      <c r="B8" s="42">
        <v>30000</v>
      </c>
      <c r="C8" s="43">
        <v>0.1</v>
      </c>
      <c r="D8" s="43">
        <v>0.25</v>
      </c>
      <c r="E8" s="42">
        <f t="shared" si="0"/>
        <v>7500</v>
      </c>
      <c r="F8" s="42">
        <v>12334</v>
      </c>
      <c r="G8" s="44">
        <v>0.05</v>
      </c>
      <c r="H8" s="44">
        <v>0.01</v>
      </c>
      <c r="I8">
        <f t="shared" si="1"/>
        <v>123.34</v>
      </c>
      <c r="N8" s="41" t="s">
        <v>88</v>
      </c>
      <c r="O8" s="41" t="s">
        <v>89</v>
      </c>
      <c r="P8" s="42">
        <v>750</v>
      </c>
    </row>
    <row r="9" spans="1:16" ht="15.75" customHeight="1">
      <c r="A9" s="41" t="str">
        <f>HYPERLINK("https://docs.google.com/spreadsheets/d/1266IPDfHP7pTav7xhgT9Vyt13Ry3figvFbHy6v7etQ4/edit?usp=sharing","PR")</f>
        <v>PR</v>
      </c>
      <c r="B9" s="42">
        <v>500000</v>
      </c>
      <c r="C9" s="43">
        <v>0.1</v>
      </c>
      <c r="D9" s="43">
        <v>0.25</v>
      </c>
      <c r="E9" s="42">
        <f t="shared" si="0"/>
        <v>125000</v>
      </c>
      <c r="F9" s="42">
        <v>1245689</v>
      </c>
      <c r="G9" s="44">
        <v>0.02</v>
      </c>
      <c r="H9" s="45">
        <v>5.0000000000000001E-3</v>
      </c>
      <c r="I9">
        <f t="shared" si="1"/>
        <v>6228.4449999999997</v>
      </c>
      <c r="N9" s="41" t="s">
        <v>88</v>
      </c>
      <c r="O9" s="41" t="s">
        <v>89</v>
      </c>
      <c r="P9" s="42">
        <v>0</v>
      </c>
    </row>
    <row r="10" spans="1:16" ht="15.75" customHeight="1">
      <c r="A10" s="41" t="str">
        <f>HYPERLINK("https://docs.google.com/spreadsheets/d/11WueRaBlqGrItZFLCENpo8XZ7cvpRMVuTs-pifq7qMY/edit?usp=sharing","Social Media")</f>
        <v>Social Media</v>
      </c>
      <c r="B10" s="42">
        <v>25000</v>
      </c>
      <c r="C10" s="43">
        <v>1</v>
      </c>
      <c r="D10" s="43">
        <v>0.25</v>
      </c>
      <c r="E10" s="42">
        <f t="shared" si="0"/>
        <v>6250</v>
      </c>
      <c r="F10" s="42">
        <v>123345</v>
      </c>
      <c r="G10" s="44">
        <v>0.03</v>
      </c>
      <c r="H10" s="45">
        <v>2E-3</v>
      </c>
      <c r="I10">
        <f t="shared" si="1"/>
        <v>246.69</v>
      </c>
      <c r="N10" s="41" t="s">
        <v>90</v>
      </c>
      <c r="O10" s="41" t="s">
        <v>89</v>
      </c>
      <c r="P10" s="42">
        <v>6250</v>
      </c>
    </row>
    <row r="11" spans="1:16" ht="15.75" customHeight="1">
      <c r="A11" s="41" t="str">
        <f>HYPERLINK("https://docs.google.com/spreadsheets/d/1XoUo745HXxYX28ZjiG3MQ2RLde6STdDdcXdP8upjsQM/edit?usp=sharing","Email")</f>
        <v>Email</v>
      </c>
      <c r="B11" s="42">
        <v>100000</v>
      </c>
      <c r="C11" s="43">
        <v>1</v>
      </c>
      <c r="D11" s="43">
        <v>0.25</v>
      </c>
      <c r="E11" s="42">
        <f t="shared" si="0"/>
        <v>25000</v>
      </c>
      <c r="F11" s="42">
        <v>12355</v>
      </c>
      <c r="G11" s="44">
        <v>0.2</v>
      </c>
      <c r="H11" s="44">
        <v>0.1</v>
      </c>
      <c r="I11">
        <f t="shared" si="1"/>
        <v>1235.5</v>
      </c>
      <c r="N11" s="41" t="s">
        <v>90</v>
      </c>
      <c r="O11" s="41" t="s">
        <v>87</v>
      </c>
      <c r="P11" s="42">
        <v>25000</v>
      </c>
    </row>
    <row r="12" spans="1:16" ht="15.75" customHeight="1">
      <c r="A12" s="41" t="s">
        <v>81</v>
      </c>
      <c r="B12" s="41"/>
      <c r="C12" s="41"/>
      <c r="D12" s="41"/>
      <c r="E12" s="42">
        <f>SUM(E7:E11)</f>
        <v>238750</v>
      </c>
      <c r="I12">
        <f>SUM(I7:I11)</f>
        <v>7873.9749999999995</v>
      </c>
      <c r="N12" s="41"/>
      <c r="O12" s="41"/>
      <c r="P12" s="41"/>
    </row>
    <row r="13" spans="1:16" ht="15.75" customHeight="1">
      <c r="A13" s="79" t="s">
        <v>91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ht="15.75" customHeight="1">
      <c r="A14" s="41" t="s">
        <v>92</v>
      </c>
      <c r="B14" s="42"/>
      <c r="C14" s="43"/>
      <c r="D14" s="43"/>
      <c r="E14" s="42"/>
      <c r="N14" s="41"/>
      <c r="O14" s="41"/>
      <c r="P14" s="42"/>
    </row>
    <row r="15" spans="1:16" ht="15.75" customHeight="1">
      <c r="A15" s="41" t="s">
        <v>93</v>
      </c>
      <c r="B15" s="42"/>
      <c r="C15" s="43"/>
      <c r="D15" s="43"/>
      <c r="E15" s="42"/>
      <c r="N15" s="41"/>
      <c r="O15" s="41"/>
      <c r="P15" s="42"/>
    </row>
    <row r="16" spans="1:16" ht="15.75" customHeight="1">
      <c r="A16" s="41" t="s">
        <v>94</v>
      </c>
      <c r="B16" s="42"/>
      <c r="C16" s="43"/>
      <c r="D16" s="43"/>
      <c r="E16" s="42"/>
      <c r="N16" s="41"/>
      <c r="O16" s="41"/>
      <c r="P16" s="42"/>
    </row>
    <row r="17" spans="1:16" ht="15.75" customHeight="1">
      <c r="A17" s="41" t="s">
        <v>95</v>
      </c>
      <c r="B17" s="42"/>
      <c r="C17" s="43"/>
      <c r="D17" s="43"/>
      <c r="E17" s="42"/>
      <c r="N17" s="41"/>
      <c r="O17" s="41"/>
      <c r="P17" s="42"/>
    </row>
    <row r="18" spans="1:16" ht="15.75" customHeight="1">
      <c r="A18" s="41" t="s">
        <v>96</v>
      </c>
      <c r="B18" s="42"/>
      <c r="C18" s="43"/>
      <c r="D18" s="43"/>
      <c r="E18" s="42"/>
      <c r="N18" s="41"/>
      <c r="O18" s="41"/>
      <c r="P18" s="42"/>
    </row>
    <row r="19" spans="1:16" ht="15.75" customHeight="1">
      <c r="A19" s="41" t="s">
        <v>81</v>
      </c>
      <c r="B19" s="41"/>
      <c r="C19" s="41"/>
      <c r="D19" s="41"/>
      <c r="E19" s="42"/>
      <c r="N19" s="41"/>
      <c r="O19" s="41"/>
      <c r="P19" s="41"/>
    </row>
    <row r="20" spans="1:16" ht="15.75" customHeight="1">
      <c r="A20" s="73" t="s">
        <v>97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spans="1:16" ht="15.75" customHeight="1">
      <c r="A21" s="41" t="s">
        <v>92</v>
      </c>
      <c r="N21" s="41"/>
      <c r="O21" s="41"/>
    </row>
    <row r="22" spans="1:16" ht="15.75" customHeight="1">
      <c r="A22" s="41" t="s">
        <v>93</v>
      </c>
      <c r="N22" s="41"/>
      <c r="O22" s="41"/>
    </row>
    <row r="23" spans="1:16" ht="15.75" customHeight="1">
      <c r="A23" s="41" t="s">
        <v>94</v>
      </c>
      <c r="N23" s="41"/>
      <c r="O23" s="41"/>
    </row>
    <row r="24" spans="1:16" ht="15.75" customHeight="1">
      <c r="A24" s="41" t="s">
        <v>95</v>
      </c>
      <c r="N24" s="41"/>
      <c r="O24" s="41"/>
    </row>
    <row r="25" spans="1:16" ht="15.75" customHeight="1">
      <c r="A25" s="41" t="s">
        <v>96</v>
      </c>
      <c r="N25" s="41"/>
      <c r="O25" s="41"/>
    </row>
    <row r="26" spans="1:16" ht="15.75" customHeight="1">
      <c r="A26" s="41" t="s">
        <v>81</v>
      </c>
    </row>
    <row r="27" spans="1:16" ht="15.75" customHeight="1">
      <c r="A27" s="73" t="s">
        <v>98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</row>
    <row r="28" spans="1:16" ht="15.75" customHeight="1">
      <c r="A28" s="41" t="s">
        <v>92</v>
      </c>
      <c r="N28" s="41"/>
      <c r="O28" s="41"/>
    </row>
    <row r="29" spans="1:16" ht="15.75" customHeight="1">
      <c r="A29" s="41" t="s">
        <v>93</v>
      </c>
      <c r="N29" s="41"/>
      <c r="O29" s="41"/>
    </row>
    <row r="30" spans="1:16" ht="15.75" customHeight="1">
      <c r="A30" s="41" t="s">
        <v>94</v>
      </c>
      <c r="N30" s="41"/>
      <c r="O30" s="41"/>
    </row>
    <row r="31" spans="1:16" ht="15.75" customHeight="1">
      <c r="A31" s="41" t="s">
        <v>95</v>
      </c>
      <c r="N31" s="41"/>
      <c r="O31" s="41"/>
    </row>
    <row r="32" spans="1:16" ht="15.75" customHeight="1">
      <c r="A32" s="41" t="s">
        <v>96</v>
      </c>
      <c r="N32" s="41"/>
      <c r="O32" s="41"/>
    </row>
    <row r="33" spans="1:16" ht="13.2">
      <c r="A33" s="41" t="s">
        <v>81</v>
      </c>
    </row>
    <row r="34" spans="1:16" ht="13.2">
      <c r="A34" s="73" t="s">
        <v>99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16" ht="13.2">
      <c r="A35" s="41" t="s">
        <v>92</v>
      </c>
      <c r="N35" s="41"/>
      <c r="O35" s="41"/>
    </row>
    <row r="36" spans="1:16" ht="13.2">
      <c r="A36" s="41" t="s">
        <v>93</v>
      </c>
      <c r="N36" s="41"/>
      <c r="O36" s="41"/>
    </row>
    <row r="37" spans="1:16" ht="13.2">
      <c r="A37" s="41" t="s">
        <v>94</v>
      </c>
      <c r="N37" s="41"/>
      <c r="O37" s="41"/>
    </row>
    <row r="38" spans="1:16" ht="13.2">
      <c r="A38" s="41" t="s">
        <v>95</v>
      </c>
      <c r="N38" s="41"/>
      <c r="O38" s="41"/>
    </row>
    <row r="39" spans="1:16" ht="13.2">
      <c r="A39" s="41" t="s">
        <v>96</v>
      </c>
      <c r="N39" s="41"/>
      <c r="O39" s="41"/>
    </row>
    <row r="40" spans="1:16" ht="13.2">
      <c r="A40" s="41" t="s">
        <v>81</v>
      </c>
    </row>
    <row r="41" spans="1:16" ht="13.2">
      <c r="A41" s="73" t="s">
        <v>100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</row>
    <row r="42" spans="1:16" ht="13.2">
      <c r="A42" s="41" t="s">
        <v>92</v>
      </c>
      <c r="N42" s="41"/>
      <c r="O42" s="41"/>
    </row>
    <row r="43" spans="1:16" ht="13.2">
      <c r="A43" s="41" t="s">
        <v>93</v>
      </c>
      <c r="N43" s="41"/>
      <c r="O43" s="41"/>
    </row>
    <row r="44" spans="1:16" ht="13.2">
      <c r="A44" s="41" t="s">
        <v>94</v>
      </c>
      <c r="N44" s="41"/>
      <c r="O44" s="41"/>
    </row>
    <row r="45" spans="1:16" ht="13.2">
      <c r="A45" s="41" t="s">
        <v>95</v>
      </c>
      <c r="N45" s="41"/>
      <c r="O45" s="41"/>
    </row>
    <row r="46" spans="1:16" ht="13.2">
      <c r="A46" s="41" t="s">
        <v>96</v>
      </c>
      <c r="N46" s="41"/>
      <c r="O46" s="41"/>
    </row>
    <row r="47" spans="1:16" ht="13.2">
      <c r="A47" s="41" t="s">
        <v>81</v>
      </c>
    </row>
  </sheetData>
  <mergeCells count="9">
    <mergeCell ref="A34:P34"/>
    <mergeCell ref="A41:P41"/>
    <mergeCell ref="B4:E4"/>
    <mergeCell ref="F4:I4"/>
    <mergeCell ref="J4:P4"/>
    <mergeCell ref="A6:P6"/>
    <mergeCell ref="A13:P13"/>
    <mergeCell ref="A20:P20"/>
    <mergeCell ref="A27:P27"/>
  </mergeCells>
  <conditionalFormatting sqref="N7:N11 N14:N18 N21:N25 N28:N32 N35:N39 N42:N46">
    <cfRule type="containsText" dxfId="13" priority="3" operator="containsText" text="Completed">
      <formula>NOT(ISERROR(SEARCH(("Completed"),(N7))))</formula>
    </cfRule>
    <cfRule type="containsText" dxfId="12" priority="4" operator="containsText" text="WIP">
      <formula>NOT(ISERROR(SEARCH(("WIP"),(N7))))</formula>
    </cfRule>
    <cfRule type="containsText" dxfId="11" priority="5" operator="containsText" text="Planing">
      <formula>NOT(ISERROR(SEARCH(("Planing"),(N7))))</formula>
    </cfRule>
  </conditionalFormatting>
  <conditionalFormatting sqref="O7:O11 O14:O18 O21:O25 O28:O32 O35:O39 O42:O46">
    <cfRule type="containsText" dxfId="10" priority="1" operator="containsText" text="Yes">
      <formula>NOT(ISERROR(SEARCH(("Yes"),(O7))))</formula>
    </cfRule>
    <cfRule type="containsText" dxfId="9" priority="2" operator="containsText" text="No">
      <formula>NOT(ISERROR(SEARCH(("No"),(O7))))</formula>
    </cfRule>
  </conditionalFormatting>
  <dataValidations count="2">
    <dataValidation type="list" allowBlank="1" sqref="O7:O11 O14:O18 O21:O25 O28:O32 O35:O39 O42:O46" xr:uid="{00000000-0002-0000-0400-000000000000}">
      <formula1>"Yes,No"</formula1>
    </dataValidation>
    <dataValidation type="list" allowBlank="1" sqref="N7:N11 N14:N18 N21:N25 N28:N32 N35:N39 N42:N46" xr:uid="{00000000-0002-0000-0400-000001000000}">
      <formula1>"Completed,WIP,Planing"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100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4.44140625" defaultRowHeight="15.75" customHeight="1"/>
  <cols>
    <col min="1" max="1" width="41.6640625" customWidth="1"/>
    <col min="2" max="2" width="6.88671875" customWidth="1"/>
    <col min="3" max="3" width="25" customWidth="1"/>
    <col min="4" max="4" width="16.44140625" customWidth="1"/>
    <col min="5" max="5" width="12.88671875" customWidth="1"/>
    <col min="6" max="6" width="17.109375" customWidth="1"/>
    <col min="7" max="7" width="17" customWidth="1"/>
    <col min="8" max="8" width="20.6640625" customWidth="1"/>
    <col min="15" max="15" width="49.6640625" customWidth="1"/>
  </cols>
  <sheetData>
    <row r="1" spans="1:15">
      <c r="A1" s="15"/>
      <c r="B1" s="15"/>
      <c r="C1" s="15"/>
      <c r="D1" s="15"/>
      <c r="E1" s="15"/>
      <c r="F1" s="15"/>
      <c r="G1" s="27"/>
      <c r="H1" s="27"/>
      <c r="I1" s="27"/>
      <c r="J1" s="28"/>
      <c r="K1" s="28"/>
      <c r="L1" s="28"/>
      <c r="M1" s="28"/>
      <c r="N1" s="29"/>
      <c r="O1" s="29"/>
    </row>
    <row r="2" spans="1:15" ht="15.75" customHeight="1">
      <c r="A2" s="15"/>
      <c r="B2" s="15"/>
      <c r="C2" s="16" t="s">
        <v>101</v>
      </c>
      <c r="D2" s="30"/>
      <c r="E2" s="30"/>
      <c r="F2" s="18" t="s">
        <v>102</v>
      </c>
      <c r="G2" s="31"/>
      <c r="H2" s="31"/>
      <c r="I2" s="31"/>
      <c r="J2" s="32"/>
      <c r="K2" s="32"/>
      <c r="L2" s="32"/>
      <c r="M2" s="32"/>
      <c r="N2" s="30"/>
      <c r="O2" s="30"/>
    </row>
    <row r="3" spans="1:15">
      <c r="A3" s="15"/>
      <c r="B3" s="15"/>
      <c r="C3" s="15"/>
      <c r="D3" s="15"/>
      <c r="E3" s="15"/>
      <c r="F3" s="15"/>
      <c r="G3" s="27"/>
      <c r="H3" s="27"/>
      <c r="I3" s="27"/>
      <c r="J3" s="28"/>
      <c r="K3" s="28"/>
      <c r="L3" s="28"/>
      <c r="M3" s="28"/>
      <c r="N3" s="29"/>
      <c r="O3" s="29"/>
    </row>
    <row r="4" spans="1:15" ht="15.75" customHeight="1">
      <c r="A4" s="77" t="s">
        <v>103</v>
      </c>
      <c r="B4" s="75"/>
      <c r="C4" s="75"/>
      <c r="D4" s="76"/>
      <c r="E4" s="74" t="s">
        <v>104</v>
      </c>
      <c r="F4" s="75"/>
      <c r="G4" s="75"/>
      <c r="H4" s="76"/>
      <c r="I4" s="77" t="s">
        <v>105</v>
      </c>
      <c r="J4" s="76"/>
      <c r="K4" s="74" t="s">
        <v>106</v>
      </c>
      <c r="L4" s="75"/>
      <c r="M4" s="76"/>
      <c r="N4" s="80" t="s">
        <v>107</v>
      </c>
      <c r="O4" s="76"/>
    </row>
    <row r="5" spans="1:15" ht="15.75" customHeight="1">
      <c r="A5" s="46" t="s">
        <v>108</v>
      </c>
      <c r="B5" s="46" t="s">
        <v>82</v>
      </c>
      <c r="C5" s="46" t="s">
        <v>109</v>
      </c>
      <c r="D5" s="46" t="s">
        <v>77</v>
      </c>
      <c r="E5" s="47" t="s">
        <v>110</v>
      </c>
      <c r="F5" s="47" t="s">
        <v>111</v>
      </c>
      <c r="G5" s="47" t="s">
        <v>112</v>
      </c>
      <c r="H5" s="47" t="s">
        <v>113</v>
      </c>
      <c r="I5" s="46" t="s">
        <v>114</v>
      </c>
      <c r="J5" s="46" t="s">
        <v>115</v>
      </c>
      <c r="K5" s="47" t="s">
        <v>116</v>
      </c>
      <c r="L5" s="47" t="s">
        <v>117</v>
      </c>
      <c r="M5" s="47" t="s">
        <v>118</v>
      </c>
      <c r="N5" s="48" t="s">
        <v>119</v>
      </c>
      <c r="O5" s="48" t="s">
        <v>120</v>
      </c>
    </row>
    <row r="6" spans="1:15" ht="15.75" customHeight="1">
      <c r="A6" s="49" t="s">
        <v>121</v>
      </c>
      <c r="B6" s="50" t="s">
        <v>122</v>
      </c>
      <c r="C6" s="50" t="s">
        <v>123</v>
      </c>
      <c r="D6" s="50" t="s">
        <v>124</v>
      </c>
      <c r="E6" s="50" t="s">
        <v>125</v>
      </c>
      <c r="F6" s="50" t="s">
        <v>126</v>
      </c>
      <c r="G6" s="50" t="s">
        <v>126</v>
      </c>
      <c r="H6" s="50" t="s">
        <v>125</v>
      </c>
      <c r="I6" s="49" t="s">
        <v>127</v>
      </c>
      <c r="J6" s="50" t="s">
        <v>128</v>
      </c>
      <c r="K6" s="50" t="s">
        <v>129</v>
      </c>
      <c r="L6" s="50" t="s">
        <v>130</v>
      </c>
      <c r="M6" s="50" t="s">
        <v>130</v>
      </c>
      <c r="N6" s="50"/>
      <c r="O6" s="51" t="s">
        <v>131</v>
      </c>
    </row>
    <row r="7" spans="1:15" ht="15.7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5.7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5.75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5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.7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.7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5.7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15.7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5.7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.7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.7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.7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5.7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5.7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15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15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5.7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5.7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15.7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 ht="15.7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15.7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5" ht="15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ht="15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15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ht="15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ht="13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 ht="13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ht="13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13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 ht="13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13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13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ht="13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ht="13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ht="13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ht="13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ht="13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ht="13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ht="13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ht="13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ht="13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13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ht="13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13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ht="13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ht="13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ht="13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3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ht="13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13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ht="13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13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3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13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3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3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13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13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13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13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13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3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ht="13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ht="13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3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3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3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ht="13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ht="13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ht="13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ht="13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ht="13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ht="13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ht="13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ht="13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ht="13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ht="13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ht="13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ht="13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13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13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ht="13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ht="13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ht="13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ht="13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1:15" ht="13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1:15" ht="13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ht="13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</row>
    <row r="96" spans="1:15" ht="13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</row>
    <row r="97" spans="1:15" ht="13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</row>
    <row r="98" spans="1:15" ht="13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</row>
    <row r="99" spans="1:15" ht="13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</row>
    <row r="100" spans="1:15" ht="13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</sheetData>
  <mergeCells count="5">
    <mergeCell ref="A4:D4"/>
    <mergeCell ref="E4:H4"/>
    <mergeCell ref="I4:J4"/>
    <mergeCell ref="K4:M4"/>
    <mergeCell ref="N4:O4"/>
  </mergeCells>
  <conditionalFormatting sqref="E6 F6:H100">
    <cfRule type="containsText" dxfId="8" priority="5" operator="containsText" text="High">
      <formula>NOT(ISERROR(SEARCH(("High"),(E6))))</formula>
    </cfRule>
    <cfRule type="containsText" dxfId="7" priority="6" operator="containsText" text="Low">
      <formula>NOT(ISERROR(SEARCH(("Low"),(E6))))</formula>
    </cfRule>
  </conditionalFormatting>
  <conditionalFormatting sqref="F6:H100 E6">
    <cfRule type="containsText" dxfId="6" priority="4" operator="containsText" text="Medium">
      <formula>NOT(ISERROR(SEARCH(("Medium"),(E6))))</formula>
    </cfRule>
  </conditionalFormatting>
  <conditionalFormatting sqref="H6:H100 E7:E100">
    <cfRule type="containsText" dxfId="5" priority="1" operator="containsText" text="Completed">
      <formula>NOT(ISERROR(SEARCH(("Completed"),(H6))))</formula>
    </cfRule>
    <cfRule type="containsText" dxfId="4" priority="2" operator="containsText" text="WIP">
      <formula>NOT(ISERROR(SEARCH(("WIP"),(H6))))</formula>
    </cfRule>
    <cfRule type="containsText" dxfId="3" priority="3" operator="containsText" text="Planing">
      <formula>NOT(ISERROR(SEARCH(("Planing"),(H6))))</formula>
    </cfRule>
  </conditionalFormatting>
  <dataValidations count="5">
    <dataValidation type="list" allowBlank="1" sqref="D6:D100" xr:uid="{00000000-0002-0000-0500-000000000000}">
      <formula1>"SEO,SEO,PR,Email,Social Media,New Channel"</formula1>
    </dataValidation>
    <dataValidation type="list" allowBlank="1" sqref="C6:C100" xr:uid="{00000000-0002-0000-0500-000001000000}">
      <formula1>"Acquisition,Activation,Retention"</formula1>
    </dataValidation>
    <dataValidation type="list" allowBlank="1" sqref="F6:G100" xr:uid="{00000000-0002-0000-0500-000002000000}">
      <formula1>"Low (&lt; 1 Week),Medium (1 - 4 Weeks),High (4+ Weeks)"</formula1>
    </dataValidation>
    <dataValidation type="list" allowBlank="1" sqref="B6:B100" xr:uid="{00000000-0002-0000-0500-000003000000}">
      <formula1>"Idea,Testing,Tested,Abandoned"</formula1>
    </dataValidation>
    <dataValidation type="list" allowBlank="1" sqref="E6:E100 H6:H100" xr:uid="{00000000-0002-0000-0500-000004000000}">
      <formula1>"Low,Medium,High"</formula1>
    </dataValidation>
  </dataValidations>
  <hyperlinks>
    <hyperlink ref="O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Q19"/>
  <sheetViews>
    <sheetView workbookViewId="0"/>
  </sheetViews>
  <sheetFormatPr defaultColWidth="14.44140625" defaultRowHeight="15.75" customHeight="1"/>
  <cols>
    <col min="1" max="1" width="22.44140625" customWidth="1"/>
    <col min="7" max="10" width="18.44140625" customWidth="1"/>
    <col min="11" max="11" width="29.44140625" customWidth="1"/>
    <col min="12" max="12" width="26.109375" customWidth="1"/>
    <col min="13" max="13" width="23.33203125" customWidth="1"/>
    <col min="14" max="14" width="14" customWidth="1"/>
    <col min="15" max="16" width="17.88671875" customWidth="1"/>
    <col min="17" max="17" width="21" customWidth="1"/>
  </cols>
  <sheetData>
    <row r="1" spans="1:17">
      <c r="A1" s="29"/>
      <c r="B1" s="29"/>
      <c r="C1" s="29"/>
      <c r="D1" s="52"/>
      <c r="E1" s="27"/>
      <c r="F1" s="27"/>
      <c r="G1" s="27"/>
      <c r="H1" s="28"/>
      <c r="I1" s="28"/>
      <c r="J1" s="28"/>
      <c r="K1" s="28"/>
      <c r="L1" s="29"/>
      <c r="M1" s="29"/>
      <c r="N1" s="53"/>
      <c r="O1" s="53"/>
      <c r="P1" s="53"/>
      <c r="Q1" s="53"/>
    </row>
    <row r="2" spans="1:17" ht="15.75" customHeight="1">
      <c r="B2" s="29"/>
      <c r="C2" s="16" t="s">
        <v>132</v>
      </c>
      <c r="D2" s="54"/>
      <c r="E2" s="31"/>
      <c r="F2" s="17" t="s">
        <v>133</v>
      </c>
      <c r="G2" s="31"/>
      <c r="H2" s="32"/>
      <c r="I2" s="32"/>
      <c r="J2" s="32"/>
      <c r="K2" s="32"/>
      <c r="L2" s="30"/>
      <c r="M2" s="30"/>
      <c r="N2" s="55"/>
      <c r="O2" s="55"/>
      <c r="P2" s="55"/>
      <c r="Q2" s="55"/>
    </row>
    <row r="3" spans="1:17" ht="15.75" customHeight="1">
      <c r="A3" s="56"/>
      <c r="B3" s="36"/>
      <c r="C3" s="36"/>
      <c r="D3" s="57"/>
      <c r="E3" s="34"/>
      <c r="F3" s="34"/>
      <c r="G3" s="34"/>
      <c r="H3" s="35"/>
      <c r="I3" s="35"/>
      <c r="J3" s="35"/>
      <c r="K3" s="35"/>
      <c r="L3" s="36"/>
      <c r="M3" s="36"/>
      <c r="N3" s="58"/>
      <c r="O3" s="58"/>
      <c r="P3" s="58"/>
      <c r="Q3" s="58"/>
    </row>
    <row r="4" spans="1:17" ht="15.75" customHeight="1">
      <c r="A4" s="59"/>
      <c r="B4" s="78" t="s">
        <v>134</v>
      </c>
      <c r="C4" s="75"/>
      <c r="D4" s="75"/>
      <c r="E4" s="75"/>
      <c r="F4" s="76"/>
      <c r="G4" s="87" t="s">
        <v>135</v>
      </c>
      <c r="H4" s="75"/>
      <c r="I4" s="76"/>
      <c r="J4" s="78" t="s">
        <v>136</v>
      </c>
      <c r="K4" s="75"/>
      <c r="L4" s="75"/>
      <c r="M4" s="76"/>
      <c r="N4" s="77" t="s">
        <v>137</v>
      </c>
      <c r="O4" s="75"/>
      <c r="P4" s="75"/>
      <c r="Q4" s="76"/>
    </row>
    <row r="5" spans="1:17" ht="15.75" customHeight="1">
      <c r="A5" s="60" t="s">
        <v>40</v>
      </c>
      <c r="B5" s="61" t="s">
        <v>77</v>
      </c>
      <c r="C5" s="61" t="s">
        <v>78</v>
      </c>
      <c r="D5" s="61" t="s">
        <v>79</v>
      </c>
      <c r="E5" s="61" t="s">
        <v>80</v>
      </c>
      <c r="F5" s="61" t="s">
        <v>81</v>
      </c>
      <c r="G5" s="62" t="s">
        <v>77</v>
      </c>
      <c r="H5" s="62" t="s">
        <v>138</v>
      </c>
      <c r="I5" s="62" t="s">
        <v>139</v>
      </c>
      <c r="J5" s="63" t="s">
        <v>140</v>
      </c>
      <c r="K5" s="63" t="s">
        <v>141</v>
      </c>
      <c r="L5" s="63" t="s">
        <v>142</v>
      </c>
      <c r="M5" s="63" t="s">
        <v>143</v>
      </c>
      <c r="N5" s="40" t="s">
        <v>144</v>
      </c>
      <c r="O5" s="40" t="s">
        <v>111</v>
      </c>
      <c r="P5" s="40" t="s">
        <v>112</v>
      </c>
      <c r="Q5" s="40" t="s">
        <v>113</v>
      </c>
    </row>
    <row r="6" spans="1:17" ht="15.75" customHeight="1">
      <c r="A6" s="88" t="s">
        <v>145</v>
      </c>
      <c r="B6" s="64" t="s">
        <v>92</v>
      </c>
      <c r="C6" s="65">
        <v>300000</v>
      </c>
      <c r="D6" s="66">
        <v>0.1</v>
      </c>
      <c r="E6" s="66">
        <v>0.25</v>
      </c>
      <c r="F6" s="65">
        <v>7500</v>
      </c>
      <c r="G6" s="64" t="s">
        <v>92</v>
      </c>
      <c r="H6" s="67"/>
      <c r="I6" s="67"/>
      <c r="J6" s="83" t="s">
        <v>146</v>
      </c>
      <c r="K6" s="81">
        <v>2.9</v>
      </c>
      <c r="L6" s="81" t="s">
        <v>89</v>
      </c>
      <c r="M6" s="81" t="s">
        <v>147</v>
      </c>
      <c r="N6" s="83" t="s">
        <v>148</v>
      </c>
      <c r="O6" s="83" t="s">
        <v>149</v>
      </c>
      <c r="P6" s="83" t="s">
        <v>149</v>
      </c>
      <c r="Q6" s="84" t="s">
        <v>125</v>
      </c>
    </row>
    <row r="7" spans="1:17" ht="15.75" customHeight="1">
      <c r="A7" s="89"/>
      <c r="B7" s="41" t="s">
        <v>93</v>
      </c>
      <c r="C7" s="42">
        <v>30000</v>
      </c>
      <c r="D7" s="43">
        <v>0.1</v>
      </c>
      <c r="E7" s="43">
        <v>0.25</v>
      </c>
      <c r="F7" s="42">
        <v>750</v>
      </c>
      <c r="G7" s="41" t="s">
        <v>93</v>
      </c>
      <c r="J7" s="70"/>
      <c r="K7" s="70"/>
      <c r="L7" s="70"/>
      <c r="M7" s="70"/>
      <c r="N7" s="70"/>
      <c r="O7" s="70"/>
      <c r="P7" s="70"/>
      <c r="Q7" s="85"/>
    </row>
    <row r="8" spans="1:17" ht="15.75" customHeight="1">
      <c r="A8" s="89"/>
      <c r="B8" s="41" t="s">
        <v>94</v>
      </c>
      <c r="C8" s="42">
        <v>500000</v>
      </c>
      <c r="D8" s="43">
        <v>0.1</v>
      </c>
      <c r="E8" s="43">
        <v>0.25</v>
      </c>
      <c r="F8" s="42">
        <v>12500</v>
      </c>
      <c r="G8" s="41" t="s">
        <v>94</v>
      </c>
      <c r="J8" s="70"/>
      <c r="K8" s="70"/>
      <c r="L8" s="70"/>
      <c r="M8" s="70"/>
      <c r="N8" s="70"/>
      <c r="O8" s="70"/>
      <c r="P8" s="70"/>
      <c r="Q8" s="85"/>
    </row>
    <row r="9" spans="1:17" ht="15.75" customHeight="1">
      <c r="A9" s="89"/>
      <c r="B9" s="41" t="s">
        <v>95</v>
      </c>
      <c r="C9" s="42">
        <v>25000</v>
      </c>
      <c r="D9" s="43">
        <v>1</v>
      </c>
      <c r="E9" s="43">
        <v>0.25</v>
      </c>
      <c r="F9" s="42">
        <v>6250</v>
      </c>
      <c r="G9" s="41" t="s">
        <v>95</v>
      </c>
      <c r="J9" s="70"/>
      <c r="K9" s="70"/>
      <c r="L9" s="70"/>
      <c r="M9" s="70"/>
      <c r="N9" s="70"/>
      <c r="O9" s="70"/>
      <c r="P9" s="70"/>
      <c r="Q9" s="85"/>
    </row>
    <row r="10" spans="1:17" ht="15.75" customHeight="1">
      <c r="A10" s="89"/>
      <c r="B10" s="41" t="s">
        <v>96</v>
      </c>
      <c r="C10" s="42">
        <v>100000</v>
      </c>
      <c r="D10" s="43">
        <v>1</v>
      </c>
      <c r="E10" s="43">
        <v>0.25</v>
      </c>
      <c r="F10" s="42">
        <v>25000</v>
      </c>
      <c r="G10" s="41" t="s">
        <v>96</v>
      </c>
      <c r="J10" s="70"/>
      <c r="K10" s="70"/>
      <c r="L10" s="70"/>
      <c r="M10" s="70"/>
      <c r="N10" s="70"/>
      <c r="O10" s="70"/>
      <c r="P10" s="70"/>
      <c r="Q10" s="85"/>
    </row>
    <row r="11" spans="1:17" ht="15.75" customHeight="1">
      <c r="A11" s="89"/>
      <c r="B11" s="2" t="s">
        <v>150</v>
      </c>
      <c r="C11" s="2">
        <v>100</v>
      </c>
      <c r="D11" s="2">
        <v>0</v>
      </c>
      <c r="E11" s="2">
        <v>0</v>
      </c>
      <c r="F11" s="2">
        <v>12</v>
      </c>
      <c r="G11" s="2" t="s">
        <v>150</v>
      </c>
      <c r="J11" s="70"/>
      <c r="K11" s="70"/>
      <c r="L11" s="70"/>
      <c r="M11" s="70"/>
      <c r="N11" s="70"/>
      <c r="O11" s="70"/>
      <c r="P11" s="70"/>
      <c r="Q11" s="85"/>
    </row>
    <row r="12" spans="1:17" ht="15.75" customHeight="1">
      <c r="A12" s="90"/>
      <c r="B12" s="68" t="s">
        <v>81</v>
      </c>
      <c r="C12" s="68"/>
      <c r="D12" s="68"/>
      <c r="E12" s="68"/>
      <c r="F12" s="68">
        <f>SUM(F6:F11)</f>
        <v>52012</v>
      </c>
      <c r="G12" s="68" t="s">
        <v>81</v>
      </c>
      <c r="H12" s="68"/>
      <c r="I12" s="68"/>
      <c r="J12" s="82"/>
      <c r="K12" s="82"/>
      <c r="L12" s="82"/>
      <c r="M12" s="82"/>
      <c r="N12" s="82"/>
      <c r="O12" s="82"/>
      <c r="P12" s="82"/>
      <c r="Q12" s="86"/>
    </row>
    <row r="13" spans="1:17" ht="15.75" customHeight="1">
      <c r="A13" s="91" t="s">
        <v>151</v>
      </c>
      <c r="B13" s="64" t="s">
        <v>92</v>
      </c>
      <c r="C13" s="65"/>
      <c r="D13" s="66"/>
      <c r="E13" s="66"/>
      <c r="F13" s="65"/>
    </row>
    <row r="14" spans="1:17" ht="15.75" customHeight="1">
      <c r="A14" s="70"/>
      <c r="B14" s="41" t="s">
        <v>93</v>
      </c>
      <c r="C14" s="42"/>
      <c r="D14" s="43"/>
      <c r="E14" s="43"/>
      <c r="F14" s="42"/>
    </row>
    <row r="15" spans="1:17" ht="15.75" customHeight="1">
      <c r="A15" s="70"/>
      <c r="B15" s="41" t="s">
        <v>94</v>
      </c>
      <c r="C15" s="42"/>
      <c r="D15" s="43"/>
      <c r="E15" s="43"/>
      <c r="F15" s="42"/>
    </row>
    <row r="16" spans="1:17" ht="15.75" customHeight="1">
      <c r="A16" s="70"/>
      <c r="B16" s="41" t="s">
        <v>95</v>
      </c>
      <c r="C16" s="42"/>
      <c r="D16" s="43"/>
      <c r="E16" s="43"/>
      <c r="F16" s="42"/>
    </row>
    <row r="17" spans="1:13" ht="15.75" customHeight="1">
      <c r="A17" s="70"/>
      <c r="B17" s="41" t="s">
        <v>96</v>
      </c>
      <c r="C17" s="42"/>
      <c r="D17" s="43"/>
      <c r="E17" s="43"/>
      <c r="F17" s="42"/>
    </row>
    <row r="18" spans="1:13" ht="15.75" customHeight="1">
      <c r="A18" s="70"/>
      <c r="B18" s="2" t="s">
        <v>150</v>
      </c>
    </row>
    <row r="19" spans="1:13" ht="15.75" customHeight="1">
      <c r="A19" s="70"/>
      <c r="B19" s="68" t="s">
        <v>81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</sheetData>
  <mergeCells count="14">
    <mergeCell ref="A6:A12"/>
    <mergeCell ref="J6:J12"/>
    <mergeCell ref="K6:K12"/>
    <mergeCell ref="A13:A19"/>
    <mergeCell ref="Q6:Q12"/>
    <mergeCell ref="B4:F4"/>
    <mergeCell ref="G4:I4"/>
    <mergeCell ref="J4:M4"/>
    <mergeCell ref="N4:Q4"/>
    <mergeCell ref="L6:L12"/>
    <mergeCell ref="M6:M12"/>
    <mergeCell ref="N6:N12"/>
    <mergeCell ref="O6:O12"/>
    <mergeCell ref="P6:P12"/>
  </mergeCells>
  <conditionalFormatting sqref="N6:Q30">
    <cfRule type="containsText" dxfId="2" priority="1" operator="containsText" text="Medium">
      <formula>NOT(ISERROR(SEARCH(("Medium"),(N6))))</formula>
    </cfRule>
    <cfRule type="containsText" dxfId="1" priority="2" operator="containsText" text="High">
      <formula>NOT(ISERROR(SEARCH(("High"),(N6))))</formula>
    </cfRule>
    <cfRule type="containsText" dxfId="0" priority="3" operator="containsText" text="Low">
      <formula>NOT(ISERROR(SEARCH(("Low"),(N6))))</formula>
    </cfRule>
  </conditionalFormatting>
  <dataValidations count="2">
    <dataValidation type="list" allowBlank="1" sqref="O6:P6 O13:P30" xr:uid="{00000000-0002-0000-0600-000000000000}">
      <formula1>"Low (&lt; 1 Week),Medium (1 - 4 Weeks),High (4+ Weeks)"</formula1>
    </dataValidation>
    <dataValidation type="list" allowBlank="1" sqref="N6 Q6 N13:N30 Q13:Q30" xr:uid="{00000000-0002-0000-0600-000001000000}">
      <formula1>"Low,Medium,High"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Case Study</vt:lpstr>
      <vt:lpstr>0.Summary</vt:lpstr>
      <vt:lpstr>1.Goals</vt:lpstr>
      <vt:lpstr>2.Targeted Users</vt:lpstr>
      <vt:lpstr>3.Tactics &amp; Channel's Effective</vt:lpstr>
      <vt:lpstr>4.Experimentation Framework</vt:lpstr>
      <vt:lpstr>5. New Markets Entry Framework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Sooraj Divakaran</cp:lastModifiedBy>
  <dcterms:modified xsi:type="dcterms:W3CDTF">2024-06-03T13:28:47Z</dcterms:modified>
</cp:coreProperties>
</file>